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rccn.sharepoint.com/sites/CultureCte-NordOneDrive/Shared Documents/Drive/FINANCES/2025-2026/"/>
    </mc:Choice>
  </mc:AlternateContent>
  <xr:revisionPtr revIDLastSave="0" documentId="13_ncr:1_{E8FC37D2-B728-4247-B3D9-6CD41F26E3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-2026" sheetId="2" r:id="rId1"/>
  </sheets>
  <definedNames>
    <definedName name="_xlnm.Print_Area" localSheetId="0">'2025-2026'!$A$1:$P$34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2" l="1"/>
  <c r="H61" i="2"/>
  <c r="G60" i="2"/>
  <c r="H57" i="2"/>
  <c r="H56" i="2"/>
  <c r="H55" i="2"/>
  <c r="H54" i="2"/>
  <c r="K24" i="2"/>
  <c r="J24" i="2"/>
  <c r="I24" i="2"/>
  <c r="H24" i="2"/>
  <c r="G24" i="2"/>
  <c r="L23" i="2"/>
  <c r="N23" i="2" s="1"/>
  <c r="F15" i="2"/>
  <c r="D53" i="2"/>
  <c r="M23" i="2" l="1"/>
  <c r="O23" i="2" s="1"/>
  <c r="D56" i="2"/>
  <c r="L22" i="2" l="1"/>
  <c r="M22" i="2" s="1"/>
  <c r="D54" i="2"/>
  <c r="D57" i="2" l="1"/>
  <c r="D55" i="2"/>
  <c r="N22" i="2"/>
  <c r="O22" i="2" s="1"/>
  <c r="L19" i="2"/>
  <c r="L18" i="2"/>
  <c r="L17" i="2"/>
  <c r="L16" i="2"/>
  <c r="L21" i="2"/>
  <c r="L20" i="2"/>
  <c r="L15" i="2"/>
  <c r="N15" i="2" s="1"/>
  <c r="D58" i="2" l="1"/>
  <c r="N18" i="2"/>
  <c r="M18" i="2"/>
  <c r="M20" i="2"/>
  <c r="N20" i="2"/>
  <c r="M19" i="2"/>
  <c r="N19" i="2"/>
  <c r="M17" i="2"/>
  <c r="N17" i="2"/>
  <c r="N16" i="2"/>
  <c r="M16" i="2"/>
  <c r="N21" i="2"/>
  <c r="M21" i="2"/>
  <c r="M15" i="2"/>
  <c r="L24" i="2"/>
  <c r="O21" i="2" l="1"/>
  <c r="O18" i="2"/>
  <c r="O17" i="2"/>
  <c r="O19" i="2"/>
  <c r="O20" i="2"/>
  <c r="O16" i="2"/>
  <c r="M24" i="2"/>
  <c r="N24" i="2"/>
  <c r="O15" i="2"/>
  <c r="F24" i="2"/>
  <c r="O24" i="2" l="1"/>
</calcChain>
</file>

<file path=xl/sharedStrings.xml><?xml version="1.0" encoding="utf-8"?>
<sst xmlns="http://schemas.openxmlformats.org/spreadsheetml/2006/main" count="66" uniqueCount="64">
  <si>
    <t>Formulaire de frais de déplacement et de séjour</t>
  </si>
  <si>
    <t>Zone rosée réservée à l'administration</t>
  </si>
  <si>
    <t>NOM</t>
  </si>
  <si>
    <t>JOUR</t>
  </si>
  <si>
    <t>MOIS</t>
  </si>
  <si>
    <t>PRÉNOM</t>
  </si>
  <si>
    <t>du</t>
  </si>
  <si>
    <t>Adresse</t>
  </si>
  <si>
    <t>au</t>
  </si>
  <si>
    <t>Date</t>
  </si>
  <si>
    <t>Détails</t>
  </si>
  <si>
    <t>Transport</t>
  </si>
  <si>
    <t>Total taxes incluses</t>
  </si>
  <si>
    <t>TPS récupérable</t>
  </si>
  <si>
    <t>TVQ récupérable</t>
  </si>
  <si>
    <t>jour</t>
  </si>
  <si>
    <t>mois</t>
  </si>
  <si>
    <t>total  $</t>
  </si>
  <si>
    <t>Charges</t>
  </si>
  <si>
    <t>Nature</t>
  </si>
  <si>
    <t>avant taxes</t>
  </si>
  <si>
    <t>TPS</t>
  </si>
  <si>
    <t>TVQ</t>
  </si>
  <si>
    <t>TPS récup.</t>
  </si>
  <si>
    <t>TVQ récup.</t>
  </si>
  <si>
    <t>S-TOTAL</t>
  </si>
  <si>
    <t>1)</t>
  </si>
  <si>
    <t>Signé par</t>
  </si>
  <si>
    <t>2)</t>
  </si>
  <si>
    <t>3)</t>
  </si>
  <si>
    <t>Approuvé par</t>
  </si>
  <si>
    <t>4)</t>
  </si>
  <si>
    <t>Baie-Comeau</t>
  </si>
  <si>
    <t>Sept-Îles</t>
  </si>
  <si>
    <t>Paiement</t>
  </si>
  <si>
    <t>Sacré-Cœur</t>
  </si>
  <si>
    <t>Tadoussac</t>
  </si>
  <si>
    <t xml:space="preserve"> Les Bergeronnes</t>
  </si>
  <si>
    <t>Les Escoumins</t>
  </si>
  <si>
    <t>Forestville</t>
  </si>
  <si>
    <t xml:space="preserve">Baie-Comeau </t>
  </si>
  <si>
    <t>Port-Cartier</t>
  </si>
  <si>
    <t xml:space="preserve">    Havre St-Pierre</t>
  </si>
  <si>
    <t>Natasquan</t>
  </si>
  <si>
    <t>Baie-Johan-Beetz</t>
  </si>
  <si>
    <r>
      <t>Repas</t>
    </r>
    <r>
      <rPr>
        <b/>
        <vertAlign val="superscript"/>
        <sz val="12"/>
        <rFont val="Century Gothic"/>
        <family val="2"/>
      </rPr>
      <t>3</t>
    </r>
  </si>
  <si>
    <r>
      <t xml:space="preserve">tarif alloué </t>
    </r>
    <r>
      <rPr>
        <b/>
        <vertAlign val="superscript"/>
        <sz val="12"/>
        <rFont val="Century Gothic"/>
        <family val="2"/>
      </rPr>
      <t>2</t>
    </r>
  </si>
  <si>
    <t>Instructions</t>
  </si>
  <si>
    <t>Membres-concertation</t>
  </si>
  <si>
    <t>CO-VOITURAGE : inscrire le nom des membres</t>
  </si>
  <si>
    <t xml:space="preserve">Déjeuner        8 $ </t>
  </si>
  <si>
    <t>Dîner 
10 $</t>
  </si>
  <si>
    <t xml:space="preserve">Souper     15 $    </t>
  </si>
  <si>
    <t>Contribution pour l'hébergement : Hôtel max 100$ (joindre facture); Chez ami : 20 $</t>
  </si>
  <si>
    <r>
      <t>Hébergement / ami</t>
    </r>
    <r>
      <rPr>
        <b/>
        <vertAlign val="superscript"/>
        <sz val="12"/>
        <rFont val="Century Gothic"/>
        <family val="2"/>
      </rPr>
      <t>1</t>
    </r>
    <r>
      <rPr>
        <b/>
        <sz val="12"/>
        <rFont val="Century Gothic"/>
        <family val="2"/>
      </rPr>
      <t xml:space="preserve"> 
20 $</t>
    </r>
  </si>
  <si>
    <r>
      <t>Hotel</t>
    </r>
    <r>
      <rPr>
        <b/>
        <vertAlign val="superscript"/>
        <sz val="12"/>
        <rFont val="Century Gothic"/>
        <family val="2"/>
      </rPr>
      <t xml:space="preserve"> 1</t>
    </r>
    <r>
      <rPr>
        <b/>
        <sz val="12"/>
        <rFont val="Century Gothic"/>
        <family val="2"/>
      </rPr>
      <t xml:space="preserve">
facture
max 100$</t>
    </r>
  </si>
  <si>
    <r>
      <t xml:space="preserve">km </t>
    </r>
    <r>
      <rPr>
        <b/>
        <vertAlign val="superscript"/>
        <sz val="12"/>
        <rFont val="Century Gothic"/>
        <family val="2"/>
      </rPr>
      <t>4</t>
    </r>
  </si>
  <si>
    <t>DISTANCES ROUTIÈRES 4 se référer à Transport Québec</t>
  </si>
  <si>
    <t>Précisez la rencontre de concertation et le lieu :</t>
  </si>
  <si>
    <t>1 personne dans l'auto : 0,32$/km, 2 personnes : 0,64 $/km, 3 personnes et + : 0,80 $/km</t>
  </si>
  <si>
    <t>Allocation/km si déplacement est de 40 km et plus</t>
  </si>
  <si>
    <t>Autorisation préalable de CCN est requise pour l'hébergement</t>
  </si>
  <si>
    <t>Contribution au coût des repas
Autorisation préalable de CCN est requise pour les repas</t>
  </si>
  <si>
    <t>montant réclamé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</si>
</sst>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* #,##0.00_)\ &quot;$&quot;_ ;_ * \(#,##0.00\)\ &quot;$&quot;_ ;_ * &quot;-&quot;??_)\ &quot;$&quot;_ ;_ @_ "/>
    <numFmt numFmtId="164" formatCode="_ * #,##0.00_)\ _$_ ;_ * \(#,##0.00\)\ _$_ ;_ * &quot;-&quot;??_)\ _$_ ;_ @_ "/>
    <numFmt numFmtId="165" formatCode="#,##0.00\ &quot;$&quot;_-"/>
    <numFmt numFmtId="166" formatCode="#,##0.00\ &quot;$&quot;"/>
    <numFmt numFmtId="167" formatCode="0.000%"/>
    <numFmt numFmtId="168" formatCode="#,##0.000\ &quot;$&quot;_-"/>
  </numFmts>
  <fonts count="13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name val="Century Gothic"/>
      <family val="2"/>
    </font>
    <font>
      <b/>
      <sz val="12"/>
      <name val="Century Gothic"/>
      <family val="2"/>
    </font>
    <font>
      <i/>
      <sz val="12"/>
      <name val="Century Gothic"/>
      <family val="2"/>
    </font>
    <font>
      <b/>
      <vertAlign val="superscript"/>
      <sz val="12"/>
      <name val="Century Gothic"/>
      <family val="2"/>
    </font>
    <font>
      <u/>
      <sz val="12"/>
      <color theme="10"/>
      <name val="Century Gothic"/>
      <family val="2"/>
    </font>
    <font>
      <sz val="10"/>
      <name val="Century Gothic"/>
      <family val="2"/>
    </font>
    <font>
      <sz val="14"/>
      <name val="Century Gothic"/>
      <family val="2"/>
    </font>
    <font>
      <sz val="9"/>
      <name val="Century Gothic"/>
      <family val="2"/>
    </font>
    <font>
      <b/>
      <sz val="12"/>
      <color theme="1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mediumGray">
        <bgColor theme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/>
      <top/>
      <bottom style="medium">
        <color theme="8"/>
      </bottom>
      <diagonal/>
    </border>
    <border>
      <left/>
      <right/>
      <top/>
      <bottom style="medium">
        <color theme="8"/>
      </bottom>
      <diagonal/>
    </border>
    <border>
      <left/>
      <right style="medium">
        <color theme="8"/>
      </right>
      <top/>
      <bottom style="medium">
        <color theme="8"/>
      </bottom>
      <diagonal/>
    </border>
    <border>
      <left style="thin">
        <color theme="8"/>
      </left>
      <right style="thin">
        <color indexed="64"/>
      </right>
      <top style="thin">
        <color theme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8"/>
      </top>
      <bottom style="thin">
        <color indexed="64"/>
      </bottom>
      <diagonal/>
    </border>
    <border>
      <left style="thin">
        <color indexed="64"/>
      </left>
      <right style="thin">
        <color theme="8"/>
      </right>
      <top style="thin">
        <color theme="8"/>
      </top>
      <bottom style="thin">
        <color indexed="64"/>
      </bottom>
      <diagonal/>
    </border>
    <border>
      <left style="thin">
        <color theme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8"/>
      </right>
      <top style="thin">
        <color indexed="64"/>
      </top>
      <bottom style="thin">
        <color indexed="64"/>
      </bottom>
      <diagonal/>
    </border>
    <border>
      <left style="thin">
        <color theme="8"/>
      </left>
      <right style="thin">
        <color indexed="64"/>
      </right>
      <top style="thin">
        <color indexed="64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8"/>
      </bottom>
      <diagonal/>
    </border>
    <border>
      <left style="thin">
        <color indexed="64"/>
      </left>
      <right style="thin">
        <color theme="8"/>
      </right>
      <top style="thin">
        <color indexed="64"/>
      </top>
      <bottom style="thin">
        <color theme="8"/>
      </bottom>
      <diagonal/>
    </border>
    <border>
      <left style="thin">
        <color theme="8"/>
      </left>
      <right style="thin">
        <color indexed="64"/>
      </right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70">
    <xf numFmtId="0" fontId="0" fillId="0" borderId="0" xfId="0"/>
    <xf numFmtId="0" fontId="4" fillId="2" borderId="0" xfId="0" applyFont="1" applyFill="1"/>
    <xf numFmtId="0" fontId="5" fillId="2" borderId="0" xfId="0" applyFont="1" applyFill="1" applyAlignment="1">
      <alignment horizontal="center" shrinkToFit="1"/>
    </xf>
    <xf numFmtId="0" fontId="4" fillId="0" borderId="0" xfId="0" applyFont="1"/>
    <xf numFmtId="0" fontId="5" fillId="2" borderId="0" xfId="0" applyFont="1" applyFill="1" applyAlignment="1">
      <alignment shrinkToFit="1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5" fillId="2" borderId="0" xfId="0" applyFont="1" applyFill="1" applyAlignment="1">
      <alignment horizontal="right" shrinkToFit="1"/>
    </xf>
    <xf numFmtId="0" fontId="4" fillId="5" borderId="0" xfId="0" applyFont="1" applyFill="1"/>
    <xf numFmtId="0" fontId="4" fillId="5" borderId="0" xfId="0" applyFont="1" applyFill="1" applyAlignment="1">
      <alignment horizontal="right" vertical="center"/>
    </xf>
    <xf numFmtId="0" fontId="5" fillId="2" borderId="0" xfId="0" applyFont="1" applyFill="1"/>
    <xf numFmtId="0" fontId="4" fillId="2" borderId="0" xfId="0" applyFont="1" applyFill="1" applyAlignment="1">
      <alignment vertical="top"/>
    </xf>
    <xf numFmtId="0" fontId="4" fillId="2" borderId="1" xfId="0" applyFont="1" applyFill="1" applyBorder="1"/>
    <xf numFmtId="0" fontId="6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left"/>
      <protection locked="0"/>
    </xf>
    <xf numFmtId="0" fontId="4" fillId="2" borderId="0" xfId="0" applyFont="1" applyFill="1" applyProtection="1">
      <protection locked="0"/>
    </xf>
    <xf numFmtId="0" fontId="5" fillId="5" borderId="11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1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68" fontId="4" fillId="2" borderId="1" xfId="0" applyNumberFormat="1" applyFont="1" applyFill="1" applyBorder="1" applyProtection="1">
      <protection locked="0"/>
    </xf>
    <xf numFmtId="164" fontId="4" fillId="2" borderId="1" xfId="0" applyNumberFormat="1" applyFont="1" applyFill="1" applyBorder="1"/>
    <xf numFmtId="164" fontId="4" fillId="2" borderId="1" xfId="0" applyNumberFormat="1" applyFont="1" applyFill="1" applyBorder="1" applyProtection="1">
      <protection locked="0"/>
    </xf>
    <xf numFmtId="165" fontId="4" fillId="2" borderId="1" xfId="0" applyNumberFormat="1" applyFont="1" applyFill="1" applyBorder="1" applyProtection="1">
      <protection locked="0"/>
    </xf>
    <xf numFmtId="164" fontId="4" fillId="5" borderId="1" xfId="0" applyNumberFormat="1" applyFont="1" applyFill="1" applyBorder="1" applyProtection="1">
      <protection locked="0"/>
    </xf>
    <xf numFmtId="164" fontId="4" fillId="5" borderId="1" xfId="0" applyNumberFormat="1" applyFont="1" applyFill="1" applyBorder="1"/>
    <xf numFmtId="0" fontId="4" fillId="2" borderId="1" xfId="0" applyFont="1" applyFill="1" applyBorder="1" applyProtection="1">
      <protection locked="0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165" fontId="4" fillId="3" borderId="1" xfId="0" applyNumberFormat="1" applyFont="1" applyFill="1" applyBorder="1"/>
    <xf numFmtId="168" fontId="4" fillId="3" borderId="1" xfId="0" applyNumberFormat="1" applyFont="1" applyFill="1" applyBorder="1"/>
    <xf numFmtId="165" fontId="4" fillId="2" borderId="1" xfId="0" applyNumberFormat="1" applyFont="1" applyFill="1" applyBorder="1"/>
    <xf numFmtId="165" fontId="5" fillId="5" borderId="1" xfId="0" applyNumberFormat="1" applyFont="1" applyFill="1" applyBorder="1"/>
    <xf numFmtId="165" fontId="4" fillId="2" borderId="0" xfId="0" applyNumberFormat="1" applyFont="1" applyFill="1"/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165" fontId="4" fillId="2" borderId="0" xfId="0" applyNumberFormat="1" applyFont="1" applyFill="1" applyAlignment="1">
      <alignment horizontal="right"/>
    </xf>
    <xf numFmtId="166" fontId="4" fillId="2" borderId="0" xfId="0" applyNumberFormat="1" applyFont="1" applyFill="1" applyAlignment="1">
      <alignment vertical="center"/>
    </xf>
    <xf numFmtId="44" fontId="4" fillId="2" borderId="0" xfId="0" applyNumberFormat="1" applyFont="1" applyFill="1"/>
    <xf numFmtId="44" fontId="5" fillId="2" borderId="0" xfId="0" applyNumberFormat="1" applyFont="1" applyFill="1"/>
    <xf numFmtId="0" fontId="5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right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right"/>
    </xf>
    <xf numFmtId="0" fontId="8" fillId="0" borderId="0" xfId="3" applyFont="1"/>
    <xf numFmtId="0" fontId="4" fillId="2" borderId="0" xfId="0" applyFont="1" applyFill="1" applyAlignment="1">
      <alignment horizontal="right" vertical="center"/>
    </xf>
    <xf numFmtId="0" fontId="8" fillId="2" borderId="0" xfId="3" applyFont="1" applyFill="1" applyBorder="1" applyAlignment="1"/>
    <xf numFmtId="0" fontId="8" fillId="2" borderId="0" xfId="3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5" borderId="12" xfId="0" applyFont="1" applyFill="1" applyBorder="1"/>
    <xf numFmtId="0" fontId="4" fillId="5" borderId="13" xfId="0" applyFont="1" applyFill="1" applyBorder="1"/>
    <xf numFmtId="44" fontId="4" fillId="5" borderId="13" xfId="1" applyFont="1" applyFill="1" applyBorder="1"/>
    <xf numFmtId="0" fontId="4" fillId="5" borderId="14" xfId="0" applyFont="1" applyFill="1" applyBorder="1"/>
    <xf numFmtId="0" fontId="4" fillId="5" borderId="15" xfId="0" applyFont="1" applyFill="1" applyBorder="1"/>
    <xf numFmtId="9" fontId="4" fillId="5" borderId="0" xfId="2" applyFont="1" applyFill="1" applyBorder="1"/>
    <xf numFmtId="44" fontId="4" fillId="5" borderId="0" xfId="1" applyFont="1" applyFill="1" applyBorder="1"/>
    <xf numFmtId="0" fontId="4" fillId="5" borderId="16" xfId="0" applyFont="1" applyFill="1" applyBorder="1"/>
    <xf numFmtId="0" fontId="4" fillId="5" borderId="17" xfId="0" applyFont="1" applyFill="1" applyBorder="1"/>
    <xf numFmtId="167" fontId="4" fillId="5" borderId="6" xfId="2" applyNumberFormat="1" applyFont="1" applyFill="1" applyBorder="1"/>
    <xf numFmtId="44" fontId="4" fillId="5" borderId="6" xfId="1" applyFont="1" applyFill="1" applyBorder="1"/>
    <xf numFmtId="167" fontId="4" fillId="5" borderId="0" xfId="2" applyNumberFormat="1" applyFont="1" applyFill="1" applyBorder="1"/>
    <xf numFmtId="0" fontId="4" fillId="5" borderId="18" xfId="0" applyFont="1" applyFill="1" applyBorder="1"/>
    <xf numFmtId="0" fontId="4" fillId="5" borderId="19" xfId="0" applyFont="1" applyFill="1" applyBorder="1"/>
    <xf numFmtId="44" fontId="4" fillId="5" borderId="19" xfId="1" applyFont="1" applyFill="1" applyBorder="1"/>
    <xf numFmtId="0" fontId="4" fillId="5" borderId="20" xfId="0" applyFont="1" applyFill="1" applyBorder="1"/>
    <xf numFmtId="0" fontId="4" fillId="4" borderId="1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/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horizontal="center" vertical="top"/>
    </xf>
    <xf numFmtId="0" fontId="4" fillId="4" borderId="4" xfId="0" applyFont="1" applyFill="1" applyBorder="1" applyAlignment="1">
      <alignment horizontal="center" vertical="top"/>
    </xf>
    <xf numFmtId="0" fontId="4" fillId="4" borderId="9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9" xfId="3" applyFont="1" applyFill="1" applyBorder="1" applyAlignment="1">
      <alignment horizontal="left"/>
    </xf>
    <xf numFmtId="0" fontId="8" fillId="2" borderId="2" xfId="3" applyFont="1" applyFill="1" applyBorder="1" applyAlignment="1">
      <alignment horizontal="left"/>
    </xf>
    <xf numFmtId="0" fontId="5" fillId="7" borderId="2" xfId="0" applyFont="1" applyFill="1" applyBorder="1" applyAlignment="1">
      <alignment vertical="center"/>
    </xf>
    <xf numFmtId="0" fontId="5" fillId="7" borderId="3" xfId="0" applyFont="1" applyFill="1" applyBorder="1" applyAlignment="1">
      <alignment vertical="center"/>
    </xf>
    <xf numFmtId="0" fontId="4" fillId="0" borderId="30" xfId="0" applyFont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/>
    </xf>
    <xf numFmtId="0" fontId="4" fillId="2" borderId="34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/>
    </xf>
    <xf numFmtId="0" fontId="11" fillId="2" borderId="3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8" fillId="6" borderId="0" xfId="3" applyFont="1" applyFill="1" applyBorder="1" applyAlignment="1"/>
    <xf numFmtId="0" fontId="4" fillId="6" borderId="22" xfId="0" applyFont="1" applyFill="1" applyBorder="1"/>
    <xf numFmtId="0" fontId="4" fillId="6" borderId="6" xfId="0" applyFont="1" applyFill="1" applyBorder="1"/>
    <xf numFmtId="0" fontId="8" fillId="6" borderId="6" xfId="3" applyFont="1" applyFill="1" applyBorder="1" applyAlignment="1">
      <alignment horizontal="left"/>
    </xf>
    <xf numFmtId="0" fontId="8" fillId="6" borderId="23" xfId="3" applyFont="1" applyFill="1" applyBorder="1" applyAlignment="1">
      <alignment horizontal="left"/>
    </xf>
    <xf numFmtId="0" fontId="4" fillId="6" borderId="7" xfId="3" applyFont="1" applyFill="1" applyBorder="1" applyAlignment="1"/>
    <xf numFmtId="0" fontId="8" fillId="6" borderId="40" xfId="3" applyFont="1" applyFill="1" applyBorder="1" applyAlignment="1"/>
    <xf numFmtId="0" fontId="4" fillId="2" borderId="22" xfId="3" applyFont="1" applyFill="1" applyBorder="1" applyAlignment="1">
      <alignment horizontal="left"/>
    </xf>
    <xf numFmtId="0" fontId="4" fillId="2" borderId="6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top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/>
    <xf numFmtId="0" fontId="4" fillId="2" borderId="0" xfId="0" applyFont="1" applyFill="1" applyAlignment="1">
      <alignment horizontal="center" vertical="top"/>
    </xf>
    <xf numFmtId="165" fontId="5" fillId="7" borderId="1" xfId="0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/>
    </xf>
    <xf numFmtId="0" fontId="10" fillId="4" borderId="8" xfId="0" applyFont="1" applyFill="1" applyBorder="1" applyAlignment="1" applyProtection="1">
      <alignment horizontal="center" vertical="center"/>
      <protection locked="0"/>
    </xf>
    <xf numFmtId="0" fontId="10" fillId="4" borderId="21" xfId="0" applyFont="1" applyFill="1" applyBorder="1" applyAlignment="1" applyProtection="1">
      <alignment horizontal="center" vertical="center"/>
      <protection locked="0"/>
    </xf>
    <xf numFmtId="0" fontId="10" fillId="4" borderId="5" xfId="0" applyFont="1" applyFill="1" applyBorder="1" applyAlignment="1" applyProtection="1">
      <alignment horizontal="center" vertical="center"/>
      <protection locked="0"/>
    </xf>
    <xf numFmtId="0" fontId="9" fillId="2" borderId="24" xfId="0" applyFont="1" applyFill="1" applyBorder="1" applyAlignment="1">
      <alignment horizontal="justify" vertical="top"/>
    </xf>
    <xf numFmtId="0" fontId="9" fillId="2" borderId="25" xfId="0" applyFont="1" applyFill="1" applyBorder="1" applyAlignment="1">
      <alignment horizontal="justify" vertical="top"/>
    </xf>
    <xf numFmtId="0" fontId="9" fillId="2" borderId="26" xfId="0" applyFont="1" applyFill="1" applyBorder="1" applyAlignment="1">
      <alignment horizontal="justify" vertical="top"/>
    </xf>
    <xf numFmtId="0" fontId="9" fillId="2" borderId="27" xfId="0" applyFont="1" applyFill="1" applyBorder="1" applyAlignment="1">
      <alignment horizontal="justify" vertical="top"/>
    </xf>
    <xf numFmtId="0" fontId="9" fillId="2" borderId="28" xfId="0" applyFont="1" applyFill="1" applyBorder="1" applyAlignment="1">
      <alignment horizontal="justify" vertical="top"/>
    </xf>
    <xf numFmtId="0" fontId="9" fillId="2" borderId="29" xfId="0" applyFont="1" applyFill="1" applyBorder="1" applyAlignment="1">
      <alignment horizontal="justify" vertical="top"/>
    </xf>
    <xf numFmtId="0" fontId="4" fillId="2" borderId="3" xfId="0" applyFont="1" applyFill="1" applyBorder="1" applyAlignment="1">
      <alignment horizontal="left" vertical="center"/>
    </xf>
    <xf numFmtId="0" fontId="4" fillId="2" borderId="2" xfId="3" applyFont="1" applyFill="1" applyBorder="1" applyAlignment="1">
      <alignment horizontal="left" wrapText="1"/>
    </xf>
    <xf numFmtId="0" fontId="4" fillId="2" borderId="3" xfId="3" applyFont="1" applyFill="1" applyBorder="1" applyAlignment="1">
      <alignment horizontal="left" wrapText="1"/>
    </xf>
    <xf numFmtId="0" fontId="4" fillId="2" borderId="4" xfId="3" applyFont="1" applyFill="1" applyBorder="1" applyAlignment="1">
      <alignment horizontal="left" wrapText="1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/>
    <xf numFmtId="0" fontId="4" fillId="2" borderId="4" xfId="0" applyFont="1" applyFill="1" applyBorder="1"/>
    <xf numFmtId="0" fontId="4" fillId="2" borderId="0" xfId="0" applyFont="1" applyFill="1"/>
    <xf numFmtId="0" fontId="4" fillId="2" borderId="0" xfId="0" applyFont="1" applyFill="1" applyProtection="1">
      <protection locked="0"/>
    </xf>
    <xf numFmtId="0" fontId="4" fillId="2" borderId="7" xfId="0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0" fontId="4" fillId="2" borderId="1" xfId="0" applyFont="1" applyFill="1" applyBorder="1"/>
    <xf numFmtId="0" fontId="4" fillId="2" borderId="2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5" fillId="5" borderId="8" xfId="0" applyFont="1" applyFill="1" applyBorder="1" applyAlignment="1">
      <alignment horizontal="center" wrapText="1"/>
    </xf>
    <xf numFmtId="0" fontId="5" fillId="5" borderId="5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justify" vertical="center"/>
    </xf>
    <xf numFmtId="0" fontId="5" fillId="5" borderId="5" xfId="0" applyFont="1" applyFill="1" applyBorder="1" applyAlignment="1">
      <alignment horizontal="justify" vertic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/>
    </xf>
    <xf numFmtId="0" fontId="5" fillId="2" borderId="5" xfId="0" applyFont="1" applyFill="1" applyBorder="1"/>
  </cellXfs>
  <cellStyles count="4">
    <cellStyle name="Lien hypertexte" xfId="3" builtinId="8"/>
    <cellStyle name="Monétaire" xfId="1" builtinId="4"/>
    <cellStyle name="Normal" xfId="0" builtinId="0"/>
    <cellStyle name="Pourcentage" xfId="2" builtinId="5"/>
  </cellStyles>
  <dxfs count="0"/>
  <tableStyles count="0" defaultTableStyle="TableStyleMedium9" defaultPivotStyle="PivotStyleLight16"/>
  <colors>
    <mruColors>
      <color rgb="FF0000FF"/>
      <color rgb="FFE6B8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193640</xdr:colOff>
      <xdr:row>0</xdr:row>
      <xdr:rowOff>129540</xdr:rowOff>
    </xdr:from>
    <xdr:to>
      <xdr:col>2</xdr:col>
      <xdr:colOff>325755</xdr:colOff>
      <xdr:row>4</xdr:row>
      <xdr:rowOff>155854</xdr:rowOff>
    </xdr:to>
    <xdr:pic>
      <xdr:nvPicPr>
        <xdr:cNvPr id="2158" name="Image 3">
          <a:extLst>
            <a:ext uri="{FF2B5EF4-FFF2-40B4-BE49-F238E27FC236}">
              <a16:creationId xmlns:a16="http://schemas.microsoft.com/office/drawing/2014/main" id="{61D91309-A658-4D4D-8F5D-D0D2ED8F3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40" y="129540"/>
          <a:ext cx="926500" cy="959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96212</xdr:colOff>
      <xdr:row>23</xdr:row>
      <xdr:rowOff>250151</xdr:rowOff>
    </xdr:from>
    <xdr:to>
      <xdr:col>4</xdr:col>
      <xdr:colOff>538788</xdr:colOff>
      <xdr:row>24</xdr:row>
      <xdr:rowOff>240530</xdr:rowOff>
    </xdr:to>
    <xdr:sp macro="" textlink="">
      <xdr:nvSpPr>
        <xdr:cNvPr id="3" name="Flèche : bas 2">
          <a:extLst>
            <a:ext uri="{FF2B5EF4-FFF2-40B4-BE49-F238E27FC236}">
              <a16:creationId xmlns:a16="http://schemas.microsoft.com/office/drawing/2014/main" id="{C8FA2758-4C91-8ED7-304A-425A5FAD5631}"/>
            </a:ext>
          </a:extLst>
        </xdr:cNvPr>
        <xdr:cNvSpPr/>
      </xdr:nvSpPr>
      <xdr:spPr>
        <a:xfrm>
          <a:off x="3973560" y="6022878"/>
          <a:ext cx="442576" cy="240531"/>
        </a:xfrm>
        <a:prstGeom prst="downArrow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  <xdr:twoCellAnchor editAs="oneCell">
    <xdr:from>
      <xdr:col>2</xdr:col>
      <xdr:colOff>1106439</xdr:colOff>
      <xdr:row>0</xdr:row>
      <xdr:rowOff>28863</xdr:rowOff>
    </xdr:from>
    <xdr:to>
      <xdr:col>4</xdr:col>
      <xdr:colOff>306800</xdr:colOff>
      <xdr:row>5</xdr:row>
      <xdr:rowOff>125059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205C0EF-2157-81D2-D607-81432D670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757" y="28863"/>
          <a:ext cx="2298391" cy="1231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quebec511.info/fr/distances/index.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62"/>
  <sheetViews>
    <sheetView tabSelected="1" zoomScale="99" zoomScaleNormal="99" workbookViewId="0">
      <selection activeCell="A7" sqref="A7:B7"/>
    </sheetView>
  </sheetViews>
  <sheetFormatPr baseColWidth="10" defaultColWidth="11.42578125" defaultRowHeight="17.25" x14ac:dyDescent="0.3"/>
  <cols>
    <col min="1" max="1" width="5.5703125" style="3" customWidth="1"/>
    <col min="2" max="2" width="6" style="3" customWidth="1"/>
    <col min="3" max="3" width="34" style="3" customWidth="1"/>
    <col min="4" max="4" width="12.42578125" style="3" customWidth="1"/>
    <col min="5" max="5" width="10.85546875" style="3" customWidth="1"/>
    <col min="6" max="6" width="11.28515625" style="3" customWidth="1"/>
    <col min="7" max="7" width="13.7109375" style="3" customWidth="1"/>
    <col min="8" max="8" width="11.5703125" style="3" customWidth="1"/>
    <col min="9" max="9" width="10" style="3" customWidth="1"/>
    <col min="10" max="11" width="12.85546875" style="3" customWidth="1"/>
    <col min="12" max="12" width="21.28515625" style="3" customWidth="1"/>
    <col min="13" max="13" width="15" style="3" customWidth="1"/>
    <col min="14" max="14" width="15.42578125" style="3" customWidth="1"/>
    <col min="15" max="15" width="13" style="3" customWidth="1"/>
    <col min="16" max="16" width="11" style="3" customWidth="1"/>
    <col min="17" max="17" width="9.42578125" style="3" customWidth="1"/>
    <col min="18" max="16384" width="11.42578125" style="3"/>
  </cols>
  <sheetData>
    <row r="1" spans="1:23" ht="15" customHeight="1" x14ac:dyDescent="0.3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"/>
    </row>
    <row r="2" spans="1:23" ht="24" customHeight="1" x14ac:dyDescent="0.3">
      <c r="A2" s="1"/>
      <c r="B2" s="1"/>
      <c r="C2" s="2"/>
      <c r="D2" s="2"/>
      <c r="E2" s="2"/>
      <c r="F2" s="2"/>
      <c r="G2" s="2"/>
      <c r="H2" s="2"/>
      <c r="I2" s="2"/>
      <c r="J2" s="4"/>
      <c r="K2" s="4"/>
      <c r="L2" s="4"/>
      <c r="M2" s="1"/>
      <c r="N2" s="1"/>
      <c r="O2" s="1"/>
      <c r="P2" s="5" t="s">
        <v>0</v>
      </c>
      <c r="Q2" s="1"/>
    </row>
    <row r="3" spans="1:23" ht="19.899999999999999" customHeight="1" x14ac:dyDescent="0.3">
      <c r="A3" s="1"/>
      <c r="B3" s="1"/>
      <c r="C3" s="1"/>
      <c r="D3" s="1"/>
      <c r="E3" s="6"/>
      <c r="F3" s="6"/>
      <c r="G3" s="1"/>
      <c r="H3" s="1"/>
      <c r="I3" s="1"/>
      <c r="J3" s="1"/>
      <c r="K3" s="1"/>
      <c r="L3" s="1"/>
      <c r="M3" s="1"/>
      <c r="N3" s="1"/>
      <c r="O3" s="1"/>
      <c r="P3" s="7" t="s">
        <v>48</v>
      </c>
      <c r="Q3" s="7"/>
      <c r="R3" s="7"/>
    </row>
    <row r="4" spans="1:23" ht="15" customHeight="1" x14ac:dyDescent="0.3">
      <c r="A4" s="1"/>
      <c r="B4" s="1"/>
      <c r="D4" s="8"/>
      <c r="E4" s="8"/>
      <c r="F4" s="8"/>
      <c r="G4" s="8"/>
      <c r="H4" s="8"/>
      <c r="I4" s="8"/>
      <c r="J4" s="8"/>
      <c r="K4" s="8"/>
      <c r="L4" s="8"/>
      <c r="M4" s="9"/>
      <c r="N4" s="9"/>
      <c r="O4" s="9"/>
      <c r="P4" s="10" t="s">
        <v>1</v>
      </c>
      <c r="Q4" s="1"/>
    </row>
    <row r="5" spans="1:23" ht="15" customHeight="1" x14ac:dyDescent="0.3">
      <c r="A5" s="1"/>
      <c r="B5" s="1"/>
      <c r="C5" s="1"/>
      <c r="D5" s="1"/>
      <c r="E5" s="11"/>
      <c r="F5" s="5"/>
      <c r="G5" s="7"/>
      <c r="H5" s="7"/>
      <c r="I5" s="7"/>
      <c r="J5" s="7"/>
      <c r="K5" s="7"/>
      <c r="L5" s="7"/>
      <c r="M5" s="7"/>
      <c r="N5" s="7"/>
      <c r="O5" s="7"/>
      <c r="P5" s="7"/>
      <c r="Q5" s="1"/>
    </row>
    <row r="6" spans="1:23" ht="1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2"/>
      <c r="R6" s="12"/>
      <c r="S6" s="12"/>
      <c r="T6" s="12"/>
      <c r="U6" s="12"/>
      <c r="V6" s="12"/>
      <c r="W6" s="12"/>
    </row>
    <row r="7" spans="1:23" ht="18" customHeight="1" x14ac:dyDescent="0.3">
      <c r="A7" s="150" t="s">
        <v>2</v>
      </c>
      <c r="B7" s="150"/>
      <c r="C7" s="151"/>
      <c r="D7" s="152"/>
      <c r="E7" s="152"/>
      <c r="F7" s="152"/>
      <c r="G7" s="152"/>
      <c r="H7" s="152"/>
      <c r="I7" s="152"/>
      <c r="J7" s="152"/>
      <c r="K7" s="152"/>
      <c r="L7" s="152"/>
      <c r="M7" s="153"/>
      <c r="N7" s="14"/>
      <c r="O7" s="15" t="s">
        <v>3</v>
      </c>
      <c r="P7" s="15" t="s">
        <v>4</v>
      </c>
      <c r="Q7" s="1"/>
    </row>
    <row r="8" spans="1:23" ht="19.5" customHeight="1" x14ac:dyDescent="0.3">
      <c r="A8" s="144" t="s">
        <v>5</v>
      </c>
      <c r="B8" s="145"/>
      <c r="C8" s="151"/>
      <c r="D8" s="152"/>
      <c r="E8" s="152"/>
      <c r="F8" s="152"/>
      <c r="G8" s="152"/>
      <c r="H8" s="152"/>
      <c r="I8" s="152"/>
      <c r="J8" s="152"/>
      <c r="K8" s="152"/>
      <c r="L8" s="152"/>
      <c r="M8" s="153"/>
      <c r="N8" s="16" t="s">
        <v>6</v>
      </c>
      <c r="O8" s="17"/>
      <c r="P8" s="17"/>
      <c r="Q8" s="1"/>
    </row>
    <row r="9" spans="1:23" ht="17.25" customHeight="1" x14ac:dyDescent="0.3">
      <c r="A9" s="144" t="s">
        <v>7</v>
      </c>
      <c r="B9" s="145"/>
      <c r="C9" s="151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6" t="s">
        <v>8</v>
      </c>
      <c r="O9" s="17"/>
      <c r="P9" s="17"/>
      <c r="Q9" s="1"/>
    </row>
    <row r="10" spans="1:23" x14ac:dyDescent="0.3">
      <c r="A10" s="146"/>
      <c r="B10" s="146"/>
      <c r="C10" s="147"/>
      <c r="D10" s="147"/>
      <c r="E10" s="147"/>
      <c r="F10" s="147"/>
      <c r="G10" s="147"/>
      <c r="H10" s="147"/>
      <c r="I10" s="1"/>
      <c r="J10" s="1"/>
      <c r="K10" s="1"/>
      <c r="L10" s="1"/>
      <c r="M10" s="1"/>
      <c r="N10" s="18"/>
      <c r="O10" s="18"/>
      <c r="P10" s="18"/>
      <c r="Q10" s="1"/>
    </row>
    <row r="11" spans="1:23" ht="17.45" customHeight="1" x14ac:dyDescent="0.3">
      <c r="A11" s="98" t="s">
        <v>58</v>
      </c>
      <c r="B11" s="99"/>
      <c r="C11" s="99"/>
      <c r="D11" s="9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</row>
    <row r="12" spans="1:23" x14ac:dyDescent="0.3">
      <c r="A12" s="148"/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</row>
    <row r="13" spans="1:23" ht="47.25" customHeight="1" x14ac:dyDescent="0.3">
      <c r="A13" s="156" t="s">
        <v>9</v>
      </c>
      <c r="B13" s="157"/>
      <c r="C13" s="168" t="s">
        <v>10</v>
      </c>
      <c r="D13" s="165" t="s">
        <v>11</v>
      </c>
      <c r="E13" s="166"/>
      <c r="F13" s="167"/>
      <c r="G13" s="160" t="s">
        <v>45</v>
      </c>
      <c r="H13" s="161"/>
      <c r="I13" s="162"/>
      <c r="J13" s="163" t="s">
        <v>55</v>
      </c>
      <c r="K13" s="163" t="s">
        <v>54</v>
      </c>
      <c r="L13" s="158" t="s">
        <v>12</v>
      </c>
      <c r="M13" s="154" t="s">
        <v>13</v>
      </c>
      <c r="N13" s="154" t="s">
        <v>14</v>
      </c>
      <c r="O13" s="19"/>
      <c r="P13" s="79"/>
    </row>
    <row r="14" spans="1:23" s="26" customFormat="1" ht="34.15" customHeight="1" x14ac:dyDescent="0.2">
      <c r="A14" s="20" t="s">
        <v>15</v>
      </c>
      <c r="B14" s="20" t="s">
        <v>16</v>
      </c>
      <c r="C14" s="169"/>
      <c r="D14" s="21" t="s">
        <v>56</v>
      </c>
      <c r="E14" s="22" t="s">
        <v>46</v>
      </c>
      <c r="F14" s="23" t="s">
        <v>17</v>
      </c>
      <c r="G14" s="24" t="s">
        <v>50</v>
      </c>
      <c r="H14" s="24" t="s">
        <v>51</v>
      </c>
      <c r="I14" s="24" t="s">
        <v>52</v>
      </c>
      <c r="J14" s="164"/>
      <c r="K14" s="164"/>
      <c r="L14" s="159"/>
      <c r="M14" s="155"/>
      <c r="N14" s="155"/>
      <c r="O14" s="25" t="s">
        <v>18</v>
      </c>
      <c r="P14" s="80" t="s">
        <v>19</v>
      </c>
    </row>
    <row r="15" spans="1:23" ht="19.899999999999999" customHeight="1" x14ac:dyDescent="0.3">
      <c r="A15" s="27"/>
      <c r="B15" s="27"/>
      <c r="C15" s="28"/>
      <c r="D15" s="27"/>
      <c r="E15" s="29"/>
      <c r="F15" s="30">
        <f>D15*E15</f>
        <v>0</v>
      </c>
      <c r="G15" s="31"/>
      <c r="H15" s="31"/>
      <c r="I15" s="31"/>
      <c r="J15" s="32"/>
      <c r="K15" s="32"/>
      <c r="L15" s="33">
        <f t="shared" ref="L15:L23" si="0">SUM(F15:K15)</f>
        <v>0</v>
      </c>
      <c r="M15" s="33">
        <f>((L15-K15)/1.14975)*0.05*0.5</f>
        <v>0</v>
      </c>
      <c r="N15" s="34">
        <f>((L15-K15)/1.14975)*0.09975*0.5</f>
        <v>0</v>
      </c>
      <c r="O15" s="33">
        <f>L15-M15-N15</f>
        <v>0</v>
      </c>
      <c r="P15" s="130">
        <v>42132</v>
      </c>
    </row>
    <row r="16" spans="1:23" ht="19.899999999999999" customHeight="1" x14ac:dyDescent="0.3">
      <c r="A16" s="27"/>
      <c r="B16" s="27"/>
      <c r="C16" s="35"/>
      <c r="D16" s="27"/>
      <c r="E16" s="29"/>
      <c r="F16" s="30"/>
      <c r="G16" s="31"/>
      <c r="H16" s="31"/>
      <c r="I16" s="31"/>
      <c r="J16" s="32"/>
      <c r="K16" s="32"/>
      <c r="L16" s="33">
        <f t="shared" si="0"/>
        <v>0</v>
      </c>
      <c r="M16" s="33">
        <f t="shared" ref="M16" si="1">((L16-K16)/1.14975)*0.05*0.5</f>
        <v>0</v>
      </c>
      <c r="N16" s="34">
        <f t="shared" ref="N16" si="2">((L16-K16)/1.14975)*0.09975*0.5</f>
        <v>0</v>
      </c>
      <c r="O16" s="33">
        <f t="shared" ref="O16" si="3">L16-M16-N16</f>
        <v>0</v>
      </c>
      <c r="P16" s="131"/>
    </row>
    <row r="17" spans="1:25" ht="19.899999999999999" customHeight="1" x14ac:dyDescent="0.3">
      <c r="A17" s="27"/>
      <c r="B17" s="27"/>
      <c r="C17" s="35"/>
      <c r="D17" s="27"/>
      <c r="E17" s="29"/>
      <c r="F17" s="30"/>
      <c r="G17" s="31"/>
      <c r="H17" s="31"/>
      <c r="I17" s="31"/>
      <c r="J17" s="32"/>
      <c r="K17" s="32"/>
      <c r="L17" s="33">
        <f t="shared" si="0"/>
        <v>0</v>
      </c>
      <c r="M17" s="33">
        <f t="shared" ref="M17:M21" si="4">((L17-K17)/1.14975)*0.05*0.5</f>
        <v>0</v>
      </c>
      <c r="N17" s="34">
        <f t="shared" ref="N17:N21" si="5">((L17-K17)/1.14975)*0.09975*0.5</f>
        <v>0</v>
      </c>
      <c r="O17" s="33">
        <f t="shared" ref="O17:O21" si="6">L17-M17-N17</f>
        <v>0</v>
      </c>
      <c r="P17" s="131"/>
    </row>
    <row r="18" spans="1:25" ht="19.899999999999999" customHeight="1" x14ac:dyDescent="0.3">
      <c r="A18" s="27"/>
      <c r="B18" s="27"/>
      <c r="C18" s="35"/>
      <c r="D18" s="27"/>
      <c r="E18" s="29"/>
      <c r="F18" s="30"/>
      <c r="G18" s="31"/>
      <c r="H18" s="31"/>
      <c r="I18" s="31"/>
      <c r="J18" s="32"/>
      <c r="K18" s="32"/>
      <c r="L18" s="33">
        <f t="shared" si="0"/>
        <v>0</v>
      </c>
      <c r="M18" s="33">
        <f t="shared" si="4"/>
        <v>0</v>
      </c>
      <c r="N18" s="34">
        <f t="shared" si="5"/>
        <v>0</v>
      </c>
      <c r="O18" s="33">
        <f t="shared" si="6"/>
        <v>0</v>
      </c>
      <c r="P18" s="131"/>
    </row>
    <row r="19" spans="1:25" ht="19.899999999999999" customHeight="1" x14ac:dyDescent="0.3">
      <c r="A19" s="27"/>
      <c r="B19" s="27"/>
      <c r="C19" s="35"/>
      <c r="D19" s="27"/>
      <c r="E19" s="29"/>
      <c r="F19" s="30"/>
      <c r="G19" s="31"/>
      <c r="H19" s="31"/>
      <c r="I19" s="31"/>
      <c r="J19" s="32"/>
      <c r="K19" s="32"/>
      <c r="L19" s="33">
        <f t="shared" si="0"/>
        <v>0</v>
      </c>
      <c r="M19" s="33">
        <f t="shared" si="4"/>
        <v>0</v>
      </c>
      <c r="N19" s="34">
        <f t="shared" si="5"/>
        <v>0</v>
      </c>
      <c r="O19" s="33">
        <f t="shared" si="6"/>
        <v>0</v>
      </c>
      <c r="P19" s="131"/>
    </row>
    <row r="20" spans="1:25" ht="19.899999999999999" customHeight="1" x14ac:dyDescent="0.3">
      <c r="A20" s="27"/>
      <c r="B20" s="27"/>
      <c r="C20" s="35"/>
      <c r="D20" s="27"/>
      <c r="E20" s="29"/>
      <c r="F20" s="30"/>
      <c r="G20" s="31"/>
      <c r="H20" s="31"/>
      <c r="I20" s="31"/>
      <c r="J20" s="32"/>
      <c r="K20" s="32"/>
      <c r="L20" s="33">
        <f t="shared" si="0"/>
        <v>0</v>
      </c>
      <c r="M20" s="33">
        <f t="shared" si="4"/>
        <v>0</v>
      </c>
      <c r="N20" s="34">
        <f t="shared" si="5"/>
        <v>0</v>
      </c>
      <c r="O20" s="33">
        <f t="shared" si="6"/>
        <v>0</v>
      </c>
      <c r="P20" s="131"/>
    </row>
    <row r="21" spans="1:25" ht="19.899999999999999" customHeight="1" x14ac:dyDescent="0.3">
      <c r="A21" s="27"/>
      <c r="B21" s="27"/>
      <c r="C21" s="35"/>
      <c r="D21" s="27"/>
      <c r="E21" s="29"/>
      <c r="F21" s="30"/>
      <c r="G21" s="31"/>
      <c r="H21" s="31"/>
      <c r="I21" s="31"/>
      <c r="J21" s="32"/>
      <c r="K21" s="32"/>
      <c r="L21" s="33">
        <f t="shared" si="0"/>
        <v>0</v>
      </c>
      <c r="M21" s="33">
        <f t="shared" si="4"/>
        <v>0</v>
      </c>
      <c r="N21" s="34">
        <f t="shared" si="5"/>
        <v>0</v>
      </c>
      <c r="O21" s="33">
        <f t="shared" si="6"/>
        <v>0</v>
      </c>
      <c r="P21" s="131"/>
    </row>
    <row r="22" spans="1:25" ht="19.899999999999999" customHeight="1" x14ac:dyDescent="0.3">
      <c r="A22" s="27"/>
      <c r="B22" s="27"/>
      <c r="C22" s="35"/>
      <c r="D22" s="27"/>
      <c r="E22" s="29"/>
      <c r="F22" s="30"/>
      <c r="G22" s="31"/>
      <c r="H22" s="31"/>
      <c r="I22" s="31"/>
      <c r="J22" s="32"/>
      <c r="K22" s="32"/>
      <c r="L22" s="33">
        <f t="shared" si="0"/>
        <v>0</v>
      </c>
      <c r="M22" s="33">
        <f t="shared" ref="M22" si="7">((L22-K22)/1.14975)*0.05*0.5</f>
        <v>0</v>
      </c>
      <c r="N22" s="34">
        <f t="shared" ref="N22" si="8">((L22-K22)/1.14975)*0.09975*0.5</f>
        <v>0</v>
      </c>
      <c r="O22" s="33">
        <f t="shared" ref="O22" si="9">L22-M22-N22</f>
        <v>0</v>
      </c>
      <c r="P22" s="131"/>
    </row>
    <row r="23" spans="1:25" ht="19.899999999999999" customHeight="1" x14ac:dyDescent="0.3">
      <c r="A23" s="27"/>
      <c r="B23" s="27"/>
      <c r="C23" s="35"/>
      <c r="D23" s="27"/>
      <c r="E23" s="29"/>
      <c r="F23" s="30"/>
      <c r="G23" s="31"/>
      <c r="H23" s="31"/>
      <c r="I23" s="31"/>
      <c r="J23" s="32"/>
      <c r="K23" s="32"/>
      <c r="L23" s="33">
        <f t="shared" si="0"/>
        <v>0</v>
      </c>
      <c r="M23" s="33">
        <f>((L23-K23)/1.14975)*0.05*0.5</f>
        <v>0</v>
      </c>
      <c r="N23" s="34">
        <f>((L23-K23)/1.14975)*0.09975*0.5</f>
        <v>0</v>
      </c>
      <c r="O23" s="33">
        <f>L23-M23-N23</f>
        <v>0</v>
      </c>
      <c r="P23" s="132"/>
    </row>
    <row r="24" spans="1:25" ht="19.899999999999999" customHeight="1" x14ac:dyDescent="0.3">
      <c r="A24" s="36" t="s">
        <v>25</v>
      </c>
      <c r="B24" s="13"/>
      <c r="C24" s="37"/>
      <c r="D24" s="38"/>
      <c r="E24" s="39"/>
      <c r="F24" s="40">
        <f t="shared" ref="F24:O24" si="10">SUM(F15:F23)</f>
        <v>0</v>
      </c>
      <c r="G24" s="40">
        <f t="shared" si="10"/>
        <v>0</v>
      </c>
      <c r="H24" s="40">
        <f t="shared" si="10"/>
        <v>0</v>
      </c>
      <c r="I24" s="40">
        <f t="shared" si="10"/>
        <v>0</v>
      </c>
      <c r="J24" s="40">
        <f t="shared" si="10"/>
        <v>0</v>
      </c>
      <c r="K24" s="40">
        <f t="shared" si="10"/>
        <v>0</v>
      </c>
      <c r="L24" s="41">
        <f t="shared" si="10"/>
        <v>0</v>
      </c>
      <c r="M24" s="41">
        <f t="shared" si="10"/>
        <v>0</v>
      </c>
      <c r="N24" s="41">
        <f t="shared" si="10"/>
        <v>0</v>
      </c>
      <c r="O24" s="41">
        <f t="shared" si="10"/>
        <v>0</v>
      </c>
      <c r="P24" s="1"/>
    </row>
    <row r="25" spans="1:25" ht="19.899999999999999" customHeight="1" thickBot="1" x14ac:dyDescent="0.35">
      <c r="A25" s="129" t="s">
        <v>49</v>
      </c>
      <c r="B25" s="1"/>
      <c r="C25" s="11"/>
      <c r="D25" s="42"/>
      <c r="E25" s="42"/>
      <c r="F25" s="42"/>
      <c r="G25" s="42"/>
      <c r="H25" s="42"/>
      <c r="I25" s="42"/>
      <c r="J25" s="42"/>
      <c r="K25" s="42"/>
      <c r="L25" s="128" t="s">
        <v>63</v>
      </c>
      <c r="M25" s="78">
        <v>21320</v>
      </c>
      <c r="N25" s="78">
        <v>21350</v>
      </c>
      <c r="O25" s="1"/>
      <c r="P25" s="1"/>
      <c r="R25" s="43"/>
      <c r="S25" s="44"/>
      <c r="T25" s="43"/>
      <c r="U25" s="44"/>
    </row>
    <row r="26" spans="1:25" ht="19.899999999999999" customHeight="1" x14ac:dyDescent="0.3">
      <c r="A26" s="133"/>
      <c r="B26" s="134"/>
      <c r="C26" s="134"/>
      <c r="D26" s="134"/>
      <c r="E26" s="134"/>
      <c r="F26" s="135"/>
      <c r="G26" s="42"/>
      <c r="H26" s="42"/>
      <c r="J26" s="45"/>
      <c r="K26" s="45"/>
      <c r="L26" s="42"/>
      <c r="M26" s="42"/>
      <c r="N26" s="46"/>
      <c r="O26" s="7"/>
      <c r="P26" s="47"/>
      <c r="R26" s="43"/>
      <c r="S26" s="44"/>
      <c r="T26" s="43"/>
      <c r="U26" s="44"/>
    </row>
    <row r="27" spans="1:25" s="1" customFormat="1" ht="19.899999999999999" customHeight="1" thickBot="1" x14ac:dyDescent="0.35">
      <c r="A27" s="136"/>
      <c r="B27" s="137"/>
      <c r="C27" s="137"/>
      <c r="D27" s="137"/>
      <c r="E27" s="137"/>
      <c r="F27" s="138"/>
      <c r="G27" s="42"/>
      <c r="H27" s="42"/>
      <c r="J27" s="42"/>
      <c r="K27" s="45"/>
      <c r="L27" s="42"/>
      <c r="M27" s="42"/>
      <c r="N27" s="46"/>
      <c r="O27" s="5"/>
      <c r="P27" s="48"/>
      <c r="R27" s="49"/>
      <c r="S27" s="50"/>
      <c r="T27" s="49"/>
      <c r="U27" s="50"/>
    </row>
    <row r="28" spans="1:25" ht="30" customHeight="1" x14ac:dyDescent="0.3">
      <c r="A28" s="11" t="s">
        <v>47</v>
      </c>
      <c r="B28" s="1"/>
      <c r="C28" s="57"/>
      <c r="D28" s="1"/>
      <c r="E28" s="1"/>
      <c r="F28" s="1"/>
      <c r="H28" s="1"/>
      <c r="I28" s="1"/>
      <c r="J28" s="1"/>
      <c r="K28" s="1"/>
      <c r="L28" s="1"/>
      <c r="M28" s="1"/>
      <c r="N28" s="1"/>
      <c r="O28" s="1"/>
      <c r="P28" s="1"/>
      <c r="Q28" s="1"/>
      <c r="T28" s="43"/>
      <c r="U28" s="44"/>
    </row>
    <row r="29" spans="1:25" ht="30" customHeight="1" x14ac:dyDescent="0.3">
      <c r="A29" s="58" t="s">
        <v>26</v>
      </c>
      <c r="B29" s="96" t="s">
        <v>53</v>
      </c>
      <c r="C29" s="112"/>
      <c r="D29" s="112"/>
      <c r="E29" s="112"/>
      <c r="F29" s="112"/>
      <c r="G29" s="112"/>
      <c r="H29" s="113"/>
      <c r="I29" s="1"/>
      <c r="J29" s="51" t="s">
        <v>27</v>
      </c>
      <c r="K29" s="52"/>
      <c r="L29" s="92"/>
      <c r="M29" s="93"/>
      <c r="N29" s="93"/>
      <c r="O29" s="93"/>
      <c r="P29" s="94"/>
      <c r="Q29" s="55"/>
      <c r="T29" s="50"/>
      <c r="U29" s="49"/>
      <c r="V29" s="49"/>
      <c r="W29" s="50"/>
      <c r="X29" s="1"/>
      <c r="Y29" s="1"/>
    </row>
    <row r="30" spans="1:25" ht="30" customHeight="1" x14ac:dyDescent="0.3">
      <c r="A30" s="58"/>
      <c r="B30" s="121" t="s">
        <v>61</v>
      </c>
      <c r="C30" s="122"/>
      <c r="D30" s="122"/>
      <c r="E30" s="122"/>
      <c r="F30" s="122"/>
      <c r="G30" s="122"/>
      <c r="H30" s="123"/>
      <c r="I30" s="1"/>
      <c r="J30" s="51" t="s">
        <v>30</v>
      </c>
      <c r="K30" s="52"/>
      <c r="L30" s="89"/>
      <c r="M30" s="90"/>
      <c r="N30" s="90"/>
      <c r="O30" s="90"/>
      <c r="P30" s="91"/>
      <c r="Q30" s="55"/>
      <c r="T30" s="55"/>
      <c r="U30" s="143"/>
      <c r="V30" s="143"/>
      <c r="W30" s="1"/>
      <c r="X30" s="1"/>
      <c r="Y30" s="1"/>
    </row>
    <row r="31" spans="1:25" ht="30" customHeight="1" x14ac:dyDescent="0.3">
      <c r="A31" s="7" t="s">
        <v>28</v>
      </c>
      <c r="B31" s="119" t="s">
        <v>60</v>
      </c>
      <c r="C31" s="114"/>
      <c r="D31" s="114"/>
      <c r="E31" s="114"/>
      <c r="F31" s="114"/>
      <c r="G31" s="114"/>
      <c r="H31" s="120"/>
      <c r="I31" s="1"/>
      <c r="J31" s="53" t="s">
        <v>34</v>
      </c>
      <c r="K31" s="54"/>
      <c r="L31" s="83"/>
      <c r="M31" s="84"/>
      <c r="N31" s="84"/>
      <c r="O31" s="84"/>
      <c r="P31" s="85"/>
      <c r="Q31" s="55"/>
      <c r="T31" s="55"/>
      <c r="U31" s="143"/>
      <c r="V31" s="143"/>
      <c r="W31" s="1"/>
      <c r="X31" s="1"/>
      <c r="Y31" s="1"/>
    </row>
    <row r="32" spans="1:25" ht="15" customHeight="1" x14ac:dyDescent="0.3">
      <c r="B32" s="115" t="s">
        <v>59</v>
      </c>
      <c r="C32" s="116"/>
      <c r="D32" s="117"/>
      <c r="E32" s="117"/>
      <c r="F32" s="117"/>
      <c r="G32" s="117"/>
      <c r="H32" s="118"/>
      <c r="I32" s="1"/>
      <c r="J32" s="53" t="s">
        <v>9</v>
      </c>
      <c r="K32" s="54"/>
      <c r="L32" s="86"/>
      <c r="M32" s="87"/>
      <c r="N32" s="87"/>
      <c r="O32" s="87"/>
      <c r="P32" s="88"/>
      <c r="Q32" s="127"/>
      <c r="R32" s="56"/>
      <c r="S32" s="55"/>
      <c r="T32" s="55"/>
      <c r="U32" s="143"/>
      <c r="V32" s="143"/>
      <c r="W32" s="1"/>
      <c r="X32" s="1"/>
      <c r="Y32" s="1"/>
    </row>
    <row r="33" spans="1:25" x14ac:dyDescent="0.3">
      <c r="A33" s="124" t="s">
        <v>29</v>
      </c>
      <c r="B33" s="140" t="s">
        <v>62</v>
      </c>
      <c r="C33" s="141"/>
      <c r="D33" s="141"/>
      <c r="E33" s="141"/>
      <c r="F33" s="141"/>
      <c r="G33" s="141"/>
      <c r="H33" s="14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x14ac:dyDescent="0.3">
      <c r="A34" s="7" t="s">
        <v>31</v>
      </c>
      <c r="B34" s="97" t="s">
        <v>57</v>
      </c>
      <c r="C34" s="81"/>
      <c r="D34" s="125"/>
      <c r="E34" s="126"/>
      <c r="F34" s="126"/>
      <c r="G34" s="126"/>
      <c r="H34" s="82"/>
      <c r="I34" s="1"/>
      <c r="J34" s="1"/>
      <c r="K34" s="55"/>
      <c r="L34" s="1"/>
      <c r="M34" s="1"/>
      <c r="N34" s="1"/>
      <c r="O34" s="1"/>
      <c r="P34" s="1"/>
      <c r="Q34" s="1"/>
    </row>
    <row r="35" spans="1:25" x14ac:dyDescent="0.3">
      <c r="I35" s="1"/>
      <c r="J35" s="1"/>
      <c r="K35" s="55"/>
      <c r="O35" s="1"/>
      <c r="P35" s="1"/>
    </row>
    <row r="36" spans="1:25" x14ac:dyDescent="0.3">
      <c r="I36" s="59"/>
      <c r="J36" s="1"/>
      <c r="K36" s="55"/>
      <c r="O36" s="1"/>
      <c r="P36" s="1"/>
    </row>
    <row r="37" spans="1:25" x14ac:dyDescent="0.3">
      <c r="I37" s="60"/>
      <c r="J37" s="1"/>
      <c r="K37" s="95"/>
      <c r="O37" s="1"/>
      <c r="P37" s="1"/>
    </row>
    <row r="38" spans="1:25" ht="36" customHeight="1" x14ac:dyDescent="0.3">
      <c r="I38" s="1"/>
      <c r="J38" s="1"/>
      <c r="K38" s="95"/>
      <c r="O38" s="1"/>
      <c r="P38" s="1"/>
      <c r="Q38" s="1"/>
    </row>
    <row r="39" spans="1:25" x14ac:dyDescent="0.3">
      <c r="I39" s="1"/>
      <c r="J39" s="1"/>
      <c r="K39" s="55"/>
      <c r="O39" s="1"/>
      <c r="P39" s="1"/>
      <c r="Q39" s="1"/>
    </row>
    <row r="40" spans="1:25" x14ac:dyDescent="0.3">
      <c r="A40" s="5"/>
      <c r="B40" s="1"/>
      <c r="C40" s="1"/>
      <c r="D40" s="1"/>
      <c r="E40" s="1"/>
      <c r="F40" s="1"/>
      <c r="G40" s="1"/>
      <c r="H40" s="1"/>
      <c r="I40" s="1"/>
      <c r="J40" s="1"/>
      <c r="K40" s="55"/>
      <c r="O40" s="1"/>
      <c r="P40" s="1"/>
      <c r="Q40" s="1"/>
    </row>
    <row r="41" spans="1:25" x14ac:dyDescent="0.3">
      <c r="A41" s="5"/>
      <c r="B41" s="1"/>
      <c r="C41" s="1"/>
      <c r="D41" s="1"/>
      <c r="E41" s="1"/>
      <c r="F41" s="1"/>
      <c r="G41" s="1"/>
      <c r="H41" s="1"/>
      <c r="I41" s="1"/>
      <c r="J41" s="1"/>
      <c r="K41" s="55"/>
      <c r="O41" s="1"/>
      <c r="P41" s="1"/>
      <c r="Q41" s="1"/>
    </row>
    <row r="42" spans="1:25" x14ac:dyDescent="0.3">
      <c r="A42" s="5"/>
      <c r="B42" s="1"/>
      <c r="C42" s="1"/>
      <c r="D42" s="1"/>
      <c r="E42" s="1"/>
      <c r="F42" s="1"/>
      <c r="G42" s="1"/>
      <c r="H42" s="1"/>
      <c r="I42" s="1"/>
      <c r="J42" s="1"/>
      <c r="K42" s="55"/>
      <c r="O42" s="1"/>
      <c r="P42" s="1"/>
      <c r="Q42" s="1"/>
    </row>
    <row r="43" spans="1:25" x14ac:dyDescent="0.3">
      <c r="A43" s="5"/>
      <c r="B43" s="1"/>
      <c r="C43" s="1"/>
      <c r="D43" s="1"/>
      <c r="E43" s="1"/>
      <c r="F43" s="1"/>
      <c r="G43" s="1"/>
      <c r="H43" s="1"/>
      <c r="I43" s="1"/>
      <c r="J43" s="1"/>
      <c r="K43" s="55"/>
      <c r="O43" s="1"/>
      <c r="P43" s="1"/>
      <c r="Q43" s="1"/>
    </row>
    <row r="44" spans="1:25" x14ac:dyDescent="0.3">
      <c r="A44" s="5"/>
      <c r="B44" s="1"/>
      <c r="C44" s="1"/>
      <c r="D44" s="1"/>
      <c r="E44" s="1"/>
      <c r="F44" s="1"/>
      <c r="G44" s="1"/>
      <c r="H44" s="1"/>
      <c r="I44" s="1"/>
      <c r="J44" s="1"/>
      <c r="K44" s="55"/>
      <c r="O44" s="1"/>
      <c r="P44" s="1"/>
      <c r="Q44" s="1"/>
    </row>
    <row r="45" spans="1:25" x14ac:dyDescent="0.3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25" x14ac:dyDescent="0.3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25" x14ac:dyDescent="0.3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25" x14ac:dyDescent="0.3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ht="18" thickBo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x14ac:dyDescent="0.3">
      <c r="A52" s="1"/>
      <c r="B52" s="62" t="s">
        <v>20</v>
      </c>
      <c r="C52" s="63"/>
      <c r="D52" s="64">
        <v>100</v>
      </c>
      <c r="E52" s="65"/>
      <c r="F52" s="1"/>
      <c r="G52" s="110" t="s">
        <v>32</v>
      </c>
      <c r="H52" s="111" t="s">
        <v>33</v>
      </c>
      <c r="I52" s="1"/>
      <c r="J52" s="1"/>
      <c r="K52" s="1"/>
      <c r="L52" s="1"/>
      <c r="M52" s="1"/>
      <c r="N52" s="1"/>
      <c r="O52" s="1"/>
      <c r="P52" s="1"/>
      <c r="Q52" s="1"/>
    </row>
    <row r="53" spans="1:17" x14ac:dyDescent="0.3">
      <c r="A53" s="1"/>
      <c r="B53" s="66" t="s">
        <v>21</v>
      </c>
      <c r="C53" s="67">
        <v>0.05</v>
      </c>
      <c r="D53" s="68">
        <f>C53*D52</f>
        <v>5</v>
      </c>
      <c r="E53" s="69"/>
      <c r="F53" s="100" t="s">
        <v>35</v>
      </c>
      <c r="G53" s="101">
        <v>202</v>
      </c>
      <c r="H53" s="102">
        <v>435</v>
      </c>
      <c r="I53" s="1"/>
      <c r="J53" s="1"/>
      <c r="K53" s="1"/>
      <c r="L53" s="1"/>
      <c r="M53" s="1"/>
      <c r="N53" s="1"/>
      <c r="O53" s="1"/>
      <c r="P53" s="1"/>
      <c r="Q53" s="1"/>
    </row>
    <row r="54" spans="1:17" x14ac:dyDescent="0.3">
      <c r="A54" s="1"/>
      <c r="B54" s="70" t="s">
        <v>22</v>
      </c>
      <c r="C54" s="71">
        <v>9.9750000000000005E-2</v>
      </c>
      <c r="D54" s="72">
        <f>C54*D52</f>
        <v>9.9750000000000014</v>
      </c>
      <c r="E54" s="69"/>
      <c r="F54" s="103" t="s">
        <v>36</v>
      </c>
      <c r="G54" s="61">
        <v>197</v>
      </c>
      <c r="H54" s="104">
        <f>G54+H58</f>
        <v>430</v>
      </c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3">
      <c r="A55" s="1"/>
      <c r="B55" s="66"/>
      <c r="C55" s="73"/>
      <c r="D55" s="68">
        <f>SUM(D52:D54)</f>
        <v>114.97499999999999</v>
      </c>
      <c r="E55" s="69"/>
      <c r="F55" s="105" t="s">
        <v>37</v>
      </c>
      <c r="G55" s="61">
        <v>182</v>
      </c>
      <c r="H55" s="104">
        <f>G55+H58</f>
        <v>415</v>
      </c>
      <c r="I55" s="1"/>
      <c r="J55" s="1"/>
      <c r="K55" s="1"/>
      <c r="L55" s="1"/>
      <c r="M55" s="1"/>
      <c r="N55" s="1"/>
      <c r="O55" s="1"/>
      <c r="P55" s="1"/>
      <c r="Q55" s="1"/>
    </row>
    <row r="56" spans="1:17" x14ac:dyDescent="0.3">
      <c r="A56" s="1"/>
      <c r="B56" s="66" t="s">
        <v>23</v>
      </c>
      <c r="C56" s="73">
        <v>-0.5</v>
      </c>
      <c r="D56" s="68">
        <f>D53*C56</f>
        <v>-2.5</v>
      </c>
      <c r="E56" s="69"/>
      <c r="F56" s="105" t="s">
        <v>38</v>
      </c>
      <c r="G56" s="61">
        <v>158</v>
      </c>
      <c r="H56" s="104">
        <f>G56+H58</f>
        <v>391</v>
      </c>
      <c r="I56" s="1"/>
      <c r="J56" s="1"/>
      <c r="K56" s="1"/>
      <c r="L56" s="1"/>
      <c r="M56" s="1"/>
      <c r="N56" s="1"/>
      <c r="O56" s="1"/>
      <c r="P56" s="1"/>
      <c r="Q56" s="1"/>
    </row>
    <row r="57" spans="1:17" x14ac:dyDescent="0.3">
      <c r="A57" s="1"/>
      <c r="B57" s="70" t="s">
        <v>24</v>
      </c>
      <c r="C57" s="71">
        <v>-0.5</v>
      </c>
      <c r="D57" s="72">
        <f>C57*D54</f>
        <v>-4.9875000000000007</v>
      </c>
      <c r="E57" s="69"/>
      <c r="F57" s="106" t="s">
        <v>39</v>
      </c>
      <c r="G57" s="61">
        <v>103</v>
      </c>
      <c r="H57" s="104">
        <f>G57+H58</f>
        <v>336</v>
      </c>
      <c r="I57" s="1"/>
      <c r="J57" s="1"/>
      <c r="K57" s="1"/>
      <c r="L57" s="1"/>
      <c r="M57" s="1"/>
      <c r="N57" s="1"/>
      <c r="O57" s="1"/>
      <c r="P57" s="1"/>
      <c r="Q57" s="1"/>
    </row>
    <row r="58" spans="1:17" ht="18" thickBot="1" x14ac:dyDescent="0.35">
      <c r="A58" s="1"/>
      <c r="B58" s="74" t="s">
        <v>18</v>
      </c>
      <c r="C58" s="75"/>
      <c r="D58" s="76">
        <f>SUM(D55:D57)</f>
        <v>107.4875</v>
      </c>
      <c r="E58" s="77"/>
      <c r="F58" s="106" t="s">
        <v>40</v>
      </c>
      <c r="G58" s="61"/>
      <c r="H58" s="104">
        <v>233</v>
      </c>
      <c r="I58" s="1"/>
      <c r="J58" s="1"/>
      <c r="K58" s="1"/>
      <c r="L58" s="1"/>
      <c r="M58" s="1"/>
      <c r="N58" s="1"/>
      <c r="O58" s="1"/>
      <c r="P58" s="1"/>
      <c r="Q58" s="1"/>
    </row>
    <row r="59" spans="1:17" x14ac:dyDescent="0.3">
      <c r="F59" s="103" t="s">
        <v>41</v>
      </c>
      <c r="G59" s="61">
        <v>172</v>
      </c>
      <c r="H59" s="104">
        <v>59</v>
      </c>
    </row>
    <row r="60" spans="1:17" x14ac:dyDescent="0.3">
      <c r="F60" s="106" t="s">
        <v>42</v>
      </c>
      <c r="G60" s="61">
        <f>H60+H58</f>
        <v>454</v>
      </c>
      <c r="H60" s="104">
        <v>221</v>
      </c>
    </row>
    <row r="61" spans="1:17" x14ac:dyDescent="0.3">
      <c r="F61" s="106" t="s">
        <v>44</v>
      </c>
      <c r="G61" s="61">
        <v>514</v>
      </c>
      <c r="H61" s="104">
        <f>514-202</f>
        <v>312</v>
      </c>
    </row>
    <row r="62" spans="1:17" x14ac:dyDescent="0.3">
      <c r="F62" s="107" t="s">
        <v>43</v>
      </c>
      <c r="G62" s="108">
        <f>H62+H58</f>
        <v>607</v>
      </c>
      <c r="H62" s="109">
        <v>374</v>
      </c>
    </row>
  </sheetData>
  <mergeCells count="25">
    <mergeCell ref="A9:B9"/>
    <mergeCell ref="A10:B10"/>
    <mergeCell ref="C10:H10"/>
    <mergeCell ref="A12:P12"/>
    <mergeCell ref="A7:B7"/>
    <mergeCell ref="A8:B8"/>
    <mergeCell ref="C7:M7"/>
    <mergeCell ref="C8:M8"/>
    <mergeCell ref="C9:M9"/>
    <mergeCell ref="P15:P23"/>
    <mergeCell ref="A26:F27"/>
    <mergeCell ref="E11:P11"/>
    <mergeCell ref="B33:H33"/>
    <mergeCell ref="U30:V30"/>
    <mergeCell ref="U31:V31"/>
    <mergeCell ref="U32:V32"/>
    <mergeCell ref="N13:N14"/>
    <mergeCell ref="A13:B13"/>
    <mergeCell ref="M13:M14"/>
    <mergeCell ref="L13:L14"/>
    <mergeCell ref="G13:I13"/>
    <mergeCell ref="K13:K14"/>
    <mergeCell ref="D13:F13"/>
    <mergeCell ref="C13:C14"/>
    <mergeCell ref="J13:J14"/>
  </mergeCells>
  <phoneticPr fontId="1" type="noConversion"/>
  <hyperlinks>
    <hyperlink ref="B34" r:id="rId1" xr:uid="{C42C84B4-0BE0-49A9-B96D-28BB445A48BE}"/>
  </hyperlinks>
  <pageMargins left="0.70866141732283472" right="0.70866141732283472" top="0.74803149606299213" bottom="0.74803149606299213" header="0.31496062992125984" footer="0.31496062992125984"/>
  <pageSetup scale="57" orientation="landscape" horizontalDpi="1200" verticalDpi="1200" r:id="rId2"/>
  <headerFooter>
    <oddHeader>&amp;L&amp;"Arial Black,Normal"&amp;F-&amp;A</oddHeader>
    <oddFooter>&amp;L&amp;"Arial Narrow,Normal"&amp;8&amp;Z&amp;F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B7269C1D78C4438C50DD079A2B4AB9" ma:contentTypeVersion="18" ma:contentTypeDescription="Crée un document." ma:contentTypeScope="" ma:versionID="64418deaddae8ed94000105b68b8450d">
  <xsd:schema xmlns:xsd="http://www.w3.org/2001/XMLSchema" xmlns:xs="http://www.w3.org/2001/XMLSchema" xmlns:p="http://schemas.microsoft.com/office/2006/metadata/properties" xmlns:ns2="5e382c9b-9e5c-4bff-8aba-8cc66b7cabb1" xmlns:ns3="baadbd55-fd08-4281-bd3c-8cc4de6e6c79" targetNamespace="http://schemas.microsoft.com/office/2006/metadata/properties" ma:root="true" ma:fieldsID="7b956a073dcbb00e1f0f5ac86de48b02" ns2:_="" ns3:_="">
    <xsd:import namespace="5e382c9b-9e5c-4bff-8aba-8cc66b7cabb1"/>
    <xsd:import namespace="baadbd55-fd08-4281-bd3c-8cc4de6e6c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82c9b-9e5c-4bff-8aba-8cc66b7cab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50ec2b59-34f0-493d-a928-da31dd538d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adbd55-fd08-4281-bd3c-8cc4de6e6c7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5a49294-de23-4ac5-9205-f8e9772420a3}" ma:internalName="TaxCatchAll" ma:showField="CatchAllData" ma:web="baadbd55-fd08-4281-bd3c-8cc4de6e6c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e382c9b-9e5c-4bff-8aba-8cc66b7cabb1">
      <Terms xmlns="http://schemas.microsoft.com/office/infopath/2007/PartnerControls"/>
    </lcf76f155ced4ddcb4097134ff3c332f>
    <TaxCatchAll xmlns="baadbd55-fd08-4281-bd3c-8cc4de6e6c79" xsi:nil="true"/>
  </documentManagement>
</p:properties>
</file>

<file path=customXml/itemProps1.xml><?xml version="1.0" encoding="utf-8"?>
<ds:datastoreItem xmlns:ds="http://schemas.openxmlformats.org/officeDocument/2006/customXml" ds:itemID="{3BD7C549-CDE7-4BFE-8794-44A7FCD1E7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382c9b-9e5c-4bff-8aba-8cc66b7cabb1"/>
    <ds:schemaRef ds:uri="baadbd55-fd08-4281-bd3c-8cc4de6e6c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C977C9-93C9-411F-AF72-03D5F01584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03D83-F617-4CDC-8856-951E0424645D}">
  <ds:schemaRefs>
    <ds:schemaRef ds:uri="http://schemas.microsoft.com/office/2006/metadata/properties"/>
    <ds:schemaRef ds:uri="http://schemas.microsoft.com/office/infopath/2007/PartnerControls"/>
    <ds:schemaRef ds:uri="5e382c9b-9e5c-4bff-8aba-8cc66b7cabb1"/>
    <ds:schemaRef ds:uri="baadbd55-fd08-4281-bd3c-8cc4de6e6c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2025-2026</vt:lpstr>
      <vt:lpstr>'2025-2026'!Zone_d_impression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Linda Lévesque</dc:creator>
  <cp:keywords/>
  <dc:description/>
  <cp:lastModifiedBy>Marie-Hélène Beaudry</cp:lastModifiedBy>
  <cp:revision/>
  <cp:lastPrinted>2025-05-26T16:26:09Z</cp:lastPrinted>
  <dcterms:created xsi:type="dcterms:W3CDTF">2008-11-25T18:03:23Z</dcterms:created>
  <dcterms:modified xsi:type="dcterms:W3CDTF">2025-05-26T19:01:25Z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0x0101008BB7269C1D78C4438C50DD079A2B4AB9</vt:lpwstr>
  </property>
  <property fmtid="{D5CDD505-2E9C-101B-9397-08002B2CF9AE}" pid="3" name="MediaServiceImageTags">
    <vt:lpwstr/>
  </property>
</Properties>
</file>